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45" i="1" l="1"/>
  <c r="D45" i="1"/>
  <c r="G44" i="1"/>
  <c r="D44" i="1"/>
  <c r="G43" i="1"/>
  <c r="D43" i="1"/>
  <c r="G48" i="1"/>
  <c r="D48" i="1"/>
  <c r="G47" i="1"/>
  <c r="D47" i="1"/>
  <c r="G46" i="1"/>
  <c r="D46" i="1"/>
  <c r="G42" i="1"/>
  <c r="D42" i="1"/>
  <c r="G41" i="1"/>
  <c r="D41" i="1"/>
  <c r="G40" i="1"/>
  <c r="D40" i="1"/>
  <c r="G39" i="1"/>
  <c r="G49" i="1" s="1"/>
  <c r="D39" i="1"/>
  <c r="D49" i="1" s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G29" i="1" s="1"/>
  <c r="D22" i="1"/>
  <c r="G6" i="1"/>
  <c r="G7" i="1"/>
  <c r="G8" i="1"/>
  <c r="G9" i="1"/>
  <c r="G10" i="1"/>
  <c r="G11" i="1"/>
  <c r="G5" i="1"/>
  <c r="D6" i="1"/>
  <c r="D7" i="1"/>
  <c r="D8" i="1"/>
  <c r="D9" i="1"/>
  <c r="D10" i="1"/>
  <c r="D11" i="1"/>
  <c r="D5" i="1"/>
  <c r="B51" i="1" l="1"/>
  <c r="B50" i="1"/>
  <c r="D29" i="1"/>
  <c r="B31" i="1" s="1"/>
  <c r="D12" i="1"/>
  <c r="G12" i="1"/>
  <c r="B13" i="1" l="1"/>
  <c r="B30" i="1"/>
  <c r="B14" i="1"/>
</calcChain>
</file>

<file path=xl/sharedStrings.xml><?xml version="1.0" encoding="utf-8"?>
<sst xmlns="http://schemas.openxmlformats.org/spreadsheetml/2006/main" count="68" uniqueCount="27">
  <si>
    <t>Расходы</t>
  </si>
  <si>
    <t>Цена за шт.</t>
  </si>
  <si>
    <t>Кол-во</t>
  </si>
  <si>
    <t>Сумма</t>
  </si>
  <si>
    <t>Терминальная станция</t>
  </si>
  <si>
    <t>Лицензии к WinSvr 2008</t>
  </si>
  <si>
    <t>Терминальные лицензии</t>
  </si>
  <si>
    <t>OC WinSvrStd 2008</t>
  </si>
  <si>
    <t>ПО AntiVirus*</t>
  </si>
  <si>
    <t>Итого:</t>
  </si>
  <si>
    <t>ОС Windows 7 Rus. OEM</t>
  </si>
  <si>
    <t>Тонкий клиент OPTION Wi-Fi
самый дорогой</t>
  </si>
  <si>
    <t>Обычный ПК
самый дешевый</t>
  </si>
  <si>
    <t xml:space="preserve"> ИСПОЛЬЗОВАНИЕ ТОНКИХ КЛИЕНТОВ и ОДНОРАНГОВАЯ СЕТЬ </t>
  </si>
  <si>
    <t xml:space="preserve"> ИСПОЛЬЗОВАНИЕ ТОНКИХ КЛИЕНТОВ и СЕТЬ С ОДНИМ СЕРВЕРОМ </t>
  </si>
  <si>
    <t>Сервер OPTION MINI</t>
  </si>
  <si>
    <t>*Цены и условия лицензирования могут отличаться. В связи с тем что мы являемся партнерами нескольких
антивирусных компаний мы не можем указывать названия антивирусов.</t>
  </si>
  <si>
    <t>Сервер OPTION START**</t>
  </si>
  <si>
    <t>** Для решения на обычных компьютерах мы оставили стоимость сервера ОPTION MINI</t>
  </si>
  <si>
    <t xml:space="preserve"> ИСПОЛЬЗОВАНИЕ ТОНКИХ КЛИЕНТОВ и ДОМЕНАЯ СЕТЬ ПРЕДПРИЯТИЯ </t>
  </si>
  <si>
    <t>Экономия в %</t>
  </si>
  <si>
    <t>Сервер OPTION BISNESS***</t>
  </si>
  <si>
    <t>Сервер OPTION STANDART***</t>
  </si>
  <si>
    <t>Сервер OPTION GENERAL***</t>
  </si>
  <si>
    <t>***Для различных предприятий схема сети может отличаться, включая серверные лицензии.</t>
  </si>
  <si>
    <t>Экономия в рублях</t>
  </si>
  <si>
    <t>Сервер OPTION START***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</si>
</sst>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abSelected="1" topLeftCell="A22" workbookViewId="0">
      <selection activeCell="B14" sqref="B14:G14"/>
    </sheetView>
  </sheetViews>
  <sheetFormatPr defaultRowHeight="15" x14ac:dyDescent="0.25"/>
  <cols>
    <col min="1" max="1" width="39.5703125" customWidth="1"/>
    <col min="2" max="2" width="11.140625" customWidth="1"/>
    <col min="5" max="5" width="11.7109375" customWidth="1"/>
  </cols>
  <sheetData>
    <row r="2" spans="1:7" x14ac:dyDescent="0.25">
      <c r="A2" s="17" t="s">
        <v>13</v>
      </c>
      <c r="B2" s="17"/>
      <c r="C2" s="17"/>
      <c r="D2" s="17"/>
      <c r="E2" s="17"/>
      <c r="F2" s="17"/>
      <c r="G2" s="17"/>
    </row>
    <row r="3" spans="1:7" ht="29.25" customHeight="1" x14ac:dyDescent="0.25">
      <c r="A3" s="1"/>
      <c r="B3" s="15" t="s">
        <v>11</v>
      </c>
      <c r="C3" s="16"/>
      <c r="D3" s="16"/>
      <c r="E3" s="15" t="s">
        <v>12</v>
      </c>
      <c r="F3" s="16"/>
      <c r="G3" s="16"/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1</v>
      </c>
      <c r="F4" s="1" t="s">
        <v>2</v>
      </c>
      <c r="G4" s="1" t="s">
        <v>3</v>
      </c>
    </row>
    <row r="5" spans="1:7" x14ac:dyDescent="0.25">
      <c r="A5" s="1" t="s">
        <v>4</v>
      </c>
      <c r="B5" s="1">
        <v>2670</v>
      </c>
      <c r="C5" s="1">
        <v>25</v>
      </c>
      <c r="D5" s="1">
        <f>C5*B5</f>
        <v>66750</v>
      </c>
      <c r="E5" s="1">
        <v>5900</v>
      </c>
      <c r="F5" s="1">
        <v>25</v>
      </c>
      <c r="G5" s="1">
        <f>F5*E5</f>
        <v>147500</v>
      </c>
    </row>
    <row r="6" spans="1:7" x14ac:dyDescent="0.25">
      <c r="A6" s="1" t="s">
        <v>10</v>
      </c>
      <c r="B6" s="1">
        <v>4000</v>
      </c>
      <c r="C6" s="1">
        <v>0</v>
      </c>
      <c r="D6" s="1">
        <f t="shared" ref="D6:D11" si="0">C6*B6</f>
        <v>0</v>
      </c>
      <c r="E6" s="1">
        <v>4000</v>
      </c>
      <c r="F6" s="1">
        <v>25</v>
      </c>
      <c r="G6" s="1">
        <f t="shared" ref="G6:G11" si="1">F6*E6</f>
        <v>100000</v>
      </c>
    </row>
    <row r="7" spans="1:7" x14ac:dyDescent="0.25">
      <c r="A7" s="1" t="s">
        <v>5</v>
      </c>
      <c r="B7" s="1">
        <v>850</v>
      </c>
      <c r="C7" s="1">
        <v>25</v>
      </c>
      <c r="D7" s="1">
        <f t="shared" si="0"/>
        <v>21250</v>
      </c>
      <c r="E7" s="1">
        <v>850</v>
      </c>
      <c r="F7" s="1">
        <v>0</v>
      </c>
      <c r="G7" s="1">
        <f t="shared" si="1"/>
        <v>0</v>
      </c>
    </row>
    <row r="8" spans="1:7" x14ac:dyDescent="0.25">
      <c r="A8" s="1" t="s">
        <v>6</v>
      </c>
      <c r="B8" s="1">
        <v>2870</v>
      </c>
      <c r="C8" s="1">
        <v>25</v>
      </c>
      <c r="D8" s="1">
        <f t="shared" si="0"/>
        <v>71750</v>
      </c>
      <c r="E8" s="1">
        <v>2870</v>
      </c>
      <c r="F8" s="1">
        <v>0</v>
      </c>
      <c r="G8" s="1">
        <f t="shared" si="1"/>
        <v>0</v>
      </c>
    </row>
    <row r="9" spans="1:7" x14ac:dyDescent="0.25">
      <c r="A9" s="1" t="s">
        <v>15</v>
      </c>
      <c r="B9" s="1">
        <v>21000</v>
      </c>
      <c r="C9" s="1">
        <v>1</v>
      </c>
      <c r="D9" s="1">
        <f t="shared" si="0"/>
        <v>21000</v>
      </c>
      <c r="E9" s="1">
        <v>21000</v>
      </c>
      <c r="F9" s="1">
        <v>0</v>
      </c>
      <c r="G9" s="1">
        <f t="shared" si="1"/>
        <v>0</v>
      </c>
    </row>
    <row r="10" spans="1:7" x14ac:dyDescent="0.25">
      <c r="A10" s="1" t="s">
        <v>7</v>
      </c>
      <c r="B10" s="1">
        <v>30400</v>
      </c>
      <c r="C10" s="1">
        <v>1</v>
      </c>
      <c r="D10" s="1">
        <f t="shared" si="0"/>
        <v>30400</v>
      </c>
      <c r="E10" s="1">
        <v>30400</v>
      </c>
      <c r="F10" s="1">
        <v>0</v>
      </c>
      <c r="G10" s="1">
        <f t="shared" si="1"/>
        <v>0</v>
      </c>
    </row>
    <row r="11" spans="1:7" x14ac:dyDescent="0.25">
      <c r="A11" s="1" t="s">
        <v>8</v>
      </c>
      <c r="B11" s="1">
        <v>10000</v>
      </c>
      <c r="C11" s="1">
        <v>1</v>
      </c>
      <c r="D11" s="1">
        <f t="shared" si="0"/>
        <v>10000</v>
      </c>
      <c r="E11" s="1">
        <v>1050</v>
      </c>
      <c r="F11" s="1">
        <v>26</v>
      </c>
      <c r="G11" s="1">
        <f t="shared" si="1"/>
        <v>27300</v>
      </c>
    </row>
    <row r="12" spans="1:7" x14ac:dyDescent="0.25">
      <c r="A12" s="2" t="s">
        <v>9</v>
      </c>
      <c r="B12" s="1"/>
      <c r="C12" s="1"/>
      <c r="D12" s="3">
        <f>SUM(D5:D11)</f>
        <v>221150</v>
      </c>
      <c r="E12" s="1"/>
      <c r="F12" s="1"/>
      <c r="G12" s="3">
        <f>SUM(G5:G11)</f>
        <v>274800</v>
      </c>
    </row>
    <row r="13" spans="1:7" x14ac:dyDescent="0.25">
      <c r="A13" s="2" t="s">
        <v>25</v>
      </c>
      <c r="B13" s="11">
        <f>G12-D12</f>
        <v>53650</v>
      </c>
      <c r="C13" s="12"/>
      <c r="D13" s="12"/>
      <c r="E13" s="12"/>
      <c r="F13" s="12"/>
      <c r="G13" s="13"/>
    </row>
    <row r="14" spans="1:7" x14ac:dyDescent="0.25">
      <c r="A14" s="2" t="s">
        <v>20</v>
      </c>
      <c r="B14" s="14">
        <f>((G12-D12)/D12)*100</f>
        <v>24.259552340040695</v>
      </c>
      <c r="C14" s="14"/>
      <c r="D14" s="14"/>
      <c r="E14" s="14"/>
      <c r="F14" s="14"/>
      <c r="G14" s="14"/>
    </row>
    <row r="15" spans="1:7" ht="30" customHeight="1" x14ac:dyDescent="0.25">
      <c r="A15" s="8" t="s">
        <v>16</v>
      </c>
      <c r="B15" s="9"/>
      <c r="C15" s="9"/>
      <c r="D15" s="9"/>
      <c r="E15" s="9"/>
      <c r="F15" s="9"/>
      <c r="G15" s="10"/>
    </row>
    <row r="16" spans="1:7" x14ac:dyDescent="0.25">
      <c r="A16" s="4"/>
      <c r="B16" s="5"/>
      <c r="C16" s="5"/>
      <c r="D16" s="6"/>
      <c r="E16" s="5"/>
      <c r="F16" s="5"/>
      <c r="G16" s="6"/>
    </row>
    <row r="17" spans="1:7" x14ac:dyDescent="0.25">
      <c r="A17" s="4"/>
      <c r="B17" s="5"/>
      <c r="C17" s="5"/>
      <c r="D17" s="6"/>
      <c r="E17" s="5"/>
      <c r="F17" s="5"/>
      <c r="G17" s="6"/>
    </row>
    <row r="19" spans="1:7" x14ac:dyDescent="0.25">
      <c r="A19" s="17" t="s">
        <v>14</v>
      </c>
      <c r="B19" s="17"/>
      <c r="C19" s="17"/>
      <c r="D19" s="17"/>
      <c r="E19" s="17"/>
      <c r="F19" s="17"/>
      <c r="G19" s="17"/>
    </row>
    <row r="20" spans="1:7" ht="30.75" customHeight="1" x14ac:dyDescent="0.25">
      <c r="A20" s="1"/>
      <c r="B20" s="15" t="s">
        <v>11</v>
      </c>
      <c r="C20" s="16"/>
      <c r="D20" s="16"/>
      <c r="E20" s="15" t="s">
        <v>12</v>
      </c>
      <c r="F20" s="16"/>
      <c r="G20" s="16"/>
    </row>
    <row r="21" spans="1:7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1</v>
      </c>
      <c r="F21" s="1" t="s">
        <v>2</v>
      </c>
      <c r="G21" s="1" t="s">
        <v>3</v>
      </c>
    </row>
    <row r="22" spans="1:7" x14ac:dyDescent="0.25">
      <c r="A22" s="1" t="s">
        <v>4</v>
      </c>
      <c r="B22" s="1">
        <v>2670</v>
      </c>
      <c r="C22" s="1">
        <v>25</v>
      </c>
      <c r="D22" s="1">
        <f>C22*B22</f>
        <v>66750</v>
      </c>
      <c r="E22" s="1">
        <v>5900</v>
      </c>
      <c r="F22" s="1">
        <v>25</v>
      </c>
      <c r="G22" s="1">
        <f>F22*E22</f>
        <v>147500</v>
      </c>
    </row>
    <row r="23" spans="1:7" x14ac:dyDescent="0.25">
      <c r="A23" s="1" t="s">
        <v>10</v>
      </c>
      <c r="B23" s="1">
        <v>4000</v>
      </c>
      <c r="C23" s="1">
        <v>0</v>
      </c>
      <c r="D23" s="1">
        <f t="shared" ref="D23:D28" si="2">C23*B23</f>
        <v>0</v>
      </c>
      <c r="E23" s="1">
        <v>4000</v>
      </c>
      <c r="F23" s="1">
        <v>25</v>
      </c>
      <c r="G23" s="1">
        <f t="shared" ref="G23:G28" si="3">F23*E23</f>
        <v>100000</v>
      </c>
    </row>
    <row r="24" spans="1:7" x14ac:dyDescent="0.25">
      <c r="A24" s="1" t="s">
        <v>5</v>
      </c>
      <c r="B24" s="1">
        <v>850</v>
      </c>
      <c r="C24" s="1">
        <v>25</v>
      </c>
      <c r="D24" s="1">
        <f t="shared" si="2"/>
        <v>21250</v>
      </c>
      <c r="E24" s="1">
        <v>850</v>
      </c>
      <c r="F24" s="1">
        <v>25</v>
      </c>
      <c r="G24" s="1">
        <f t="shared" si="3"/>
        <v>21250</v>
      </c>
    </row>
    <row r="25" spans="1:7" x14ac:dyDescent="0.25">
      <c r="A25" s="1" t="s">
        <v>6</v>
      </c>
      <c r="B25" s="1">
        <v>2870</v>
      </c>
      <c r="C25" s="1">
        <v>25</v>
      </c>
      <c r="D25" s="1">
        <f t="shared" si="2"/>
        <v>71750</v>
      </c>
      <c r="E25" s="1">
        <v>2870</v>
      </c>
      <c r="F25" s="1">
        <v>0</v>
      </c>
      <c r="G25" s="1">
        <f t="shared" si="3"/>
        <v>0</v>
      </c>
    </row>
    <row r="26" spans="1:7" x14ac:dyDescent="0.25">
      <c r="A26" s="1" t="s">
        <v>17</v>
      </c>
      <c r="B26" s="1">
        <v>24000</v>
      </c>
      <c r="C26" s="1">
        <v>1</v>
      </c>
      <c r="D26" s="1">
        <f t="shared" si="2"/>
        <v>24000</v>
      </c>
      <c r="E26" s="1">
        <v>21000</v>
      </c>
      <c r="F26" s="1">
        <v>1</v>
      </c>
      <c r="G26" s="1">
        <f t="shared" si="3"/>
        <v>21000</v>
      </c>
    </row>
    <row r="27" spans="1:7" x14ac:dyDescent="0.25">
      <c r="A27" s="1" t="s">
        <v>7</v>
      </c>
      <c r="B27" s="1">
        <v>30400</v>
      </c>
      <c r="C27" s="1">
        <v>1</v>
      </c>
      <c r="D27" s="1">
        <f t="shared" si="2"/>
        <v>30400</v>
      </c>
      <c r="E27" s="1">
        <v>30400</v>
      </c>
      <c r="F27" s="1">
        <v>1</v>
      </c>
      <c r="G27" s="1">
        <f t="shared" si="3"/>
        <v>30400</v>
      </c>
    </row>
    <row r="28" spans="1:7" x14ac:dyDescent="0.25">
      <c r="A28" s="1" t="s">
        <v>8</v>
      </c>
      <c r="B28" s="1">
        <v>10000</v>
      </c>
      <c r="C28" s="1">
        <v>1</v>
      </c>
      <c r="D28" s="1">
        <f t="shared" si="2"/>
        <v>10000</v>
      </c>
      <c r="E28" s="1">
        <v>1050</v>
      </c>
      <c r="F28" s="1">
        <v>26</v>
      </c>
      <c r="G28" s="1">
        <f t="shared" si="3"/>
        <v>27300</v>
      </c>
    </row>
    <row r="29" spans="1:7" x14ac:dyDescent="0.25">
      <c r="A29" s="2" t="s">
        <v>9</v>
      </c>
      <c r="B29" s="3"/>
      <c r="C29" s="3"/>
      <c r="D29" s="3">
        <f>SUM(D22:D28)</f>
        <v>224150</v>
      </c>
      <c r="E29" s="3"/>
      <c r="F29" s="3"/>
      <c r="G29" s="3">
        <f>SUM(G22:G28)</f>
        <v>347450</v>
      </c>
    </row>
    <row r="30" spans="1:7" x14ac:dyDescent="0.25">
      <c r="A30" s="2" t="s">
        <v>25</v>
      </c>
      <c r="B30" s="11">
        <f>G29-D29</f>
        <v>123300</v>
      </c>
      <c r="C30" s="12"/>
      <c r="D30" s="12"/>
      <c r="E30" s="12"/>
      <c r="F30" s="12"/>
      <c r="G30" s="13"/>
    </row>
    <row r="31" spans="1:7" x14ac:dyDescent="0.25">
      <c r="A31" s="2" t="s">
        <v>20</v>
      </c>
      <c r="B31" s="14">
        <f>((G29-D29)/D29)*100</f>
        <v>55.007807271916128</v>
      </c>
      <c r="C31" s="14"/>
      <c r="D31" s="14"/>
      <c r="E31" s="14"/>
      <c r="F31" s="14"/>
      <c r="G31" s="14"/>
    </row>
    <row r="32" spans="1:7" ht="31.5" customHeight="1" x14ac:dyDescent="0.25">
      <c r="A32" s="8" t="s">
        <v>16</v>
      </c>
      <c r="B32" s="9"/>
      <c r="C32" s="9"/>
      <c r="D32" s="9"/>
      <c r="E32" s="9"/>
      <c r="F32" s="9"/>
      <c r="G32" s="10"/>
    </row>
    <row r="33" spans="1:7" ht="15.75" customHeight="1" x14ac:dyDescent="0.25">
      <c r="A33" s="8" t="s">
        <v>18</v>
      </c>
      <c r="B33" s="9"/>
      <c r="C33" s="9"/>
      <c r="D33" s="9"/>
      <c r="E33" s="9"/>
      <c r="F33" s="9"/>
      <c r="G33" s="10"/>
    </row>
    <row r="36" spans="1:7" x14ac:dyDescent="0.25">
      <c r="A36" s="17" t="s">
        <v>19</v>
      </c>
      <c r="B36" s="17"/>
      <c r="C36" s="17"/>
      <c r="D36" s="17"/>
      <c r="E36" s="17"/>
      <c r="F36" s="17"/>
      <c r="G36" s="17"/>
    </row>
    <row r="37" spans="1:7" ht="30.75" customHeight="1" x14ac:dyDescent="0.25">
      <c r="A37" s="1"/>
      <c r="B37" s="15" t="s">
        <v>11</v>
      </c>
      <c r="C37" s="16"/>
      <c r="D37" s="16"/>
      <c r="E37" s="15" t="s">
        <v>12</v>
      </c>
      <c r="F37" s="16"/>
      <c r="G37" s="16"/>
    </row>
    <row r="38" spans="1:7" x14ac:dyDescent="0.25">
      <c r="A38" s="1" t="s">
        <v>0</v>
      </c>
      <c r="B38" s="1" t="s">
        <v>1</v>
      </c>
      <c r="C38" s="1" t="s">
        <v>2</v>
      </c>
      <c r="D38" s="1" t="s">
        <v>3</v>
      </c>
      <c r="E38" s="1" t="s">
        <v>1</v>
      </c>
      <c r="F38" s="1" t="s">
        <v>2</v>
      </c>
      <c r="G38" s="1" t="s">
        <v>3</v>
      </c>
    </row>
    <row r="39" spans="1:7" x14ac:dyDescent="0.25">
      <c r="A39" s="1" t="s">
        <v>4</v>
      </c>
      <c r="B39" s="1">
        <v>2670</v>
      </c>
      <c r="C39" s="1">
        <v>100</v>
      </c>
      <c r="D39" s="1">
        <f>C39*B39</f>
        <v>267000</v>
      </c>
      <c r="E39" s="1">
        <v>5900</v>
      </c>
      <c r="F39" s="1">
        <v>100</v>
      </c>
      <c r="G39" s="1">
        <f>F39*E39</f>
        <v>590000</v>
      </c>
    </row>
    <row r="40" spans="1:7" x14ac:dyDescent="0.25">
      <c r="A40" s="1" t="s">
        <v>10</v>
      </c>
      <c r="B40" s="1">
        <v>4000</v>
      </c>
      <c r="C40" s="1">
        <v>0</v>
      </c>
      <c r="D40" s="1">
        <f t="shared" ref="D40:D48" si="4">C40*B40</f>
        <v>0</v>
      </c>
      <c r="E40" s="1">
        <v>4000</v>
      </c>
      <c r="F40" s="1">
        <v>100</v>
      </c>
      <c r="G40" s="1">
        <f t="shared" ref="G40:G48" si="5">F40*E40</f>
        <v>400000</v>
      </c>
    </row>
    <row r="41" spans="1:7" x14ac:dyDescent="0.25">
      <c r="A41" s="1" t="s">
        <v>5</v>
      </c>
      <c r="B41" s="1">
        <v>850</v>
      </c>
      <c r="C41" s="1">
        <v>100</v>
      </c>
      <c r="D41" s="1">
        <f t="shared" si="4"/>
        <v>85000</v>
      </c>
      <c r="E41" s="1">
        <v>850</v>
      </c>
      <c r="F41" s="1">
        <v>100</v>
      </c>
      <c r="G41" s="1">
        <f t="shared" si="5"/>
        <v>85000</v>
      </c>
    </row>
    <row r="42" spans="1:7" x14ac:dyDescent="0.25">
      <c r="A42" s="1" t="s">
        <v>6</v>
      </c>
      <c r="B42" s="1">
        <v>2870</v>
      </c>
      <c r="C42" s="1">
        <v>100</v>
      </c>
      <c r="D42" s="1">
        <f t="shared" si="4"/>
        <v>287000</v>
      </c>
      <c r="E42" s="1">
        <v>2870</v>
      </c>
      <c r="F42" s="1">
        <v>0</v>
      </c>
      <c r="G42" s="1">
        <f t="shared" si="5"/>
        <v>0</v>
      </c>
    </row>
    <row r="43" spans="1:7" x14ac:dyDescent="0.25">
      <c r="A43" s="1" t="s">
        <v>23</v>
      </c>
      <c r="B43" s="1">
        <v>260000</v>
      </c>
      <c r="C43" s="1">
        <v>1</v>
      </c>
      <c r="D43" s="1">
        <f t="shared" si="4"/>
        <v>260000</v>
      </c>
      <c r="E43" s="1">
        <v>260000</v>
      </c>
      <c r="F43" s="1">
        <v>1</v>
      </c>
      <c r="G43" s="1">
        <f t="shared" si="5"/>
        <v>260000</v>
      </c>
    </row>
    <row r="44" spans="1:7" x14ac:dyDescent="0.25">
      <c r="A44" s="1" t="s">
        <v>22</v>
      </c>
      <c r="B44" s="1">
        <v>52000</v>
      </c>
      <c r="C44" s="1">
        <v>1</v>
      </c>
      <c r="D44" s="1">
        <f t="shared" si="4"/>
        <v>52000</v>
      </c>
      <c r="E44" s="1">
        <v>52000</v>
      </c>
      <c r="F44" s="1">
        <v>1</v>
      </c>
      <c r="G44" s="1">
        <f t="shared" si="5"/>
        <v>52000</v>
      </c>
    </row>
    <row r="45" spans="1:7" x14ac:dyDescent="0.25">
      <c r="A45" s="1" t="s">
        <v>21</v>
      </c>
      <c r="B45" s="1">
        <v>38000</v>
      </c>
      <c r="C45" s="1">
        <v>1</v>
      </c>
      <c r="D45" s="1">
        <f t="shared" si="4"/>
        <v>38000</v>
      </c>
      <c r="E45" s="1">
        <v>38000</v>
      </c>
      <c r="F45" s="1">
        <v>1</v>
      </c>
      <c r="G45" s="1">
        <f t="shared" si="5"/>
        <v>38000</v>
      </c>
    </row>
    <row r="46" spans="1:7" x14ac:dyDescent="0.25">
      <c r="A46" s="1" t="s">
        <v>26</v>
      </c>
      <c r="B46" s="1">
        <v>24000</v>
      </c>
      <c r="C46" s="1">
        <v>4</v>
      </c>
      <c r="D46" s="1">
        <f t="shared" si="4"/>
        <v>96000</v>
      </c>
      <c r="E46" s="1">
        <v>24000</v>
      </c>
      <c r="F46" s="1">
        <v>1</v>
      </c>
      <c r="G46" s="1">
        <f t="shared" si="5"/>
        <v>24000</v>
      </c>
    </row>
    <row r="47" spans="1:7" x14ac:dyDescent="0.25">
      <c r="A47" s="1" t="s">
        <v>7</v>
      </c>
      <c r="B47" s="1">
        <v>22500</v>
      </c>
      <c r="C47" s="1">
        <v>7</v>
      </c>
      <c r="D47" s="1">
        <f t="shared" si="4"/>
        <v>157500</v>
      </c>
      <c r="E47" s="1">
        <v>22500</v>
      </c>
      <c r="F47" s="1">
        <v>4</v>
      </c>
      <c r="G47" s="1">
        <f t="shared" si="5"/>
        <v>90000</v>
      </c>
    </row>
    <row r="48" spans="1:7" x14ac:dyDescent="0.25">
      <c r="A48" s="1" t="s">
        <v>8</v>
      </c>
      <c r="B48" s="1">
        <v>10000</v>
      </c>
      <c r="C48" s="1">
        <v>1</v>
      </c>
      <c r="D48" s="1">
        <f t="shared" si="4"/>
        <v>10000</v>
      </c>
      <c r="E48" s="1">
        <v>1050</v>
      </c>
      <c r="F48" s="1">
        <v>100</v>
      </c>
      <c r="G48" s="1">
        <f t="shared" si="5"/>
        <v>105000</v>
      </c>
    </row>
    <row r="49" spans="1:7" x14ac:dyDescent="0.25">
      <c r="A49" s="2" t="s">
        <v>9</v>
      </c>
      <c r="B49" s="3"/>
      <c r="C49" s="3"/>
      <c r="D49" s="3">
        <f>SUM(D39:D48)</f>
        <v>1252500</v>
      </c>
      <c r="E49" s="3"/>
      <c r="F49" s="3"/>
      <c r="G49" s="3">
        <f>SUM(G39:G48)</f>
        <v>1644000</v>
      </c>
    </row>
    <row r="50" spans="1:7" x14ac:dyDescent="0.25">
      <c r="A50" s="2" t="s">
        <v>25</v>
      </c>
      <c r="B50" s="11">
        <f>G49-D49</f>
        <v>391500</v>
      </c>
      <c r="C50" s="12"/>
      <c r="D50" s="12"/>
      <c r="E50" s="12"/>
      <c r="F50" s="12"/>
      <c r="G50" s="13"/>
    </row>
    <row r="51" spans="1:7" x14ac:dyDescent="0.25">
      <c r="A51" s="2" t="s">
        <v>20</v>
      </c>
      <c r="B51" s="14">
        <f>((G49-D49)/D49)*100</f>
        <v>31.257485029940117</v>
      </c>
      <c r="C51" s="14"/>
      <c r="D51" s="14"/>
      <c r="E51" s="14"/>
      <c r="F51" s="14"/>
      <c r="G51" s="14"/>
    </row>
    <row r="52" spans="1:7" ht="28.5" customHeight="1" x14ac:dyDescent="0.25">
      <c r="A52" s="8" t="s">
        <v>16</v>
      </c>
      <c r="B52" s="9"/>
      <c r="C52" s="9"/>
      <c r="D52" s="9"/>
      <c r="E52" s="9"/>
      <c r="F52" s="9"/>
      <c r="G52" s="10"/>
    </row>
    <row r="53" spans="1:7" x14ac:dyDescent="0.25">
      <c r="A53" s="8" t="s">
        <v>24</v>
      </c>
      <c r="B53" s="9"/>
      <c r="C53" s="9"/>
      <c r="D53" s="9"/>
      <c r="E53" s="9"/>
      <c r="F53" s="9"/>
      <c r="G53" s="10"/>
    </row>
    <row r="56" spans="1:7" x14ac:dyDescent="0.25">
      <c r="A56" s="7"/>
      <c r="B56" s="7"/>
      <c r="C56" s="7"/>
      <c r="D56" s="7"/>
      <c r="E56" s="7"/>
      <c r="F56" s="7"/>
      <c r="G56" s="7"/>
    </row>
  </sheetData>
  <mergeCells count="21">
    <mergeCell ref="A2:G2"/>
    <mergeCell ref="A19:G19"/>
    <mergeCell ref="A15:G15"/>
    <mergeCell ref="A32:G32"/>
    <mergeCell ref="A33:G33"/>
    <mergeCell ref="B3:D3"/>
    <mergeCell ref="E3:G3"/>
    <mergeCell ref="B20:D20"/>
    <mergeCell ref="E20:G20"/>
    <mergeCell ref="A56:G56"/>
    <mergeCell ref="A53:G53"/>
    <mergeCell ref="B30:G30"/>
    <mergeCell ref="B13:G13"/>
    <mergeCell ref="B50:G50"/>
    <mergeCell ref="B51:G51"/>
    <mergeCell ref="A52:G52"/>
    <mergeCell ref="B37:D37"/>
    <mergeCell ref="E37:G37"/>
    <mergeCell ref="B31:G31"/>
    <mergeCell ref="B14:G14"/>
    <mergeCell ref="A36:G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2011-08-05T18:26:10Z</dcterms:created>
  <dcterms:modified xsi:type="dcterms:W3CDTF">2011-08-07T11:25:58Z</dcterms:modified>
</cp:coreProperties>
</file>